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6.1.2023\"/>
    </mc:Choice>
  </mc:AlternateContent>
  <xr:revisionPtr revIDLastSave="0" documentId="13_ncr:1_{E8C4492D-AC43-4C1A-975C-5CCC2104C52E}" xr6:coauthVersionLast="47" xr6:coauthVersionMax="47" xr10:uidLastSave="{00000000-0000-0000-0000-000000000000}"/>
  <bookViews>
    <workbookView xWindow="28680" yWindow="-120" windowWidth="29040" windowHeight="15840" tabRatio="890" activeTab="1" xr2:uid="{3B7845A9-B98C-42FD-B917-E536C4D96D9F}"/>
  </bookViews>
  <sheets>
    <sheet name="Rekapitulace" sheetId="1" r:id="rId1"/>
    <sheet name="009-01" sheetId="24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7" i="24" l="1"/>
  <c r="M18" i="24"/>
  <c r="M19" i="24"/>
  <c r="M20" i="24"/>
  <c r="M25" i="24"/>
  <c r="M26" i="24"/>
  <c r="L16" i="24"/>
  <c r="M16" i="24" s="1"/>
  <c r="L17" i="24"/>
  <c r="L18" i="24"/>
  <c r="L19" i="24"/>
  <c r="L20" i="24"/>
  <c r="L21" i="24"/>
  <c r="M21" i="24" s="1"/>
  <c r="L22" i="24"/>
  <c r="M22" i="24" s="1"/>
  <c r="L23" i="24"/>
  <c r="M23" i="24" s="1"/>
  <c r="L24" i="24"/>
  <c r="M24" i="24" s="1"/>
  <c r="L25" i="24"/>
  <c r="L26" i="24"/>
  <c r="L15" i="24"/>
  <c r="M15" i="24" s="1"/>
  <c r="G15" i="24"/>
  <c r="G16" i="24"/>
  <c r="J16" i="24"/>
  <c r="J17" i="24"/>
  <c r="J18" i="24"/>
  <c r="J19" i="24"/>
  <c r="J20" i="24"/>
  <c r="J21" i="24"/>
  <c r="J22" i="24"/>
  <c r="J23" i="24"/>
  <c r="J24" i="24"/>
  <c r="J25" i="24"/>
  <c r="J26" i="24"/>
  <c r="J15" i="24"/>
  <c r="D7" i="24"/>
  <c r="D6" i="24"/>
  <c r="D4" i="24"/>
  <c r="J29" i="24" l="1"/>
  <c r="J31" i="24" s="1"/>
  <c r="D14" i="1" s="1"/>
  <c r="G17" i="24"/>
  <c r="G18" i="24" s="1"/>
  <c r="G19" i="24" l="1"/>
  <c r="G21" i="24" l="1"/>
  <c r="G20" i="24"/>
  <c r="G22" i="24" l="1"/>
  <c r="G23" i="24" l="1"/>
  <c r="G24" i="24" l="1"/>
  <c r="G25" i="24" s="1"/>
  <c r="G26" i="24" s="1"/>
  <c r="G29" i="24" s="1"/>
  <c r="M29" i="24" l="1"/>
  <c r="M31" i="24" s="1"/>
  <c r="G31" i="24"/>
  <c r="E14" i="1" l="1"/>
  <c r="E17" i="1" s="1"/>
  <c r="D17" i="1"/>
  <c r="C17" i="1" l="1"/>
</calcChain>
</file>

<file path=xl/sharedStrings.xml><?xml version="1.0" encoding="utf-8"?>
<sst xmlns="http://schemas.openxmlformats.org/spreadsheetml/2006/main" count="81" uniqueCount="58">
  <si>
    <t>NÁZEV AKCE :</t>
  </si>
  <si>
    <t xml:space="preserve">UCELENÁ ČÁST STAVBY : </t>
  </si>
  <si>
    <t>ČÍSLO SMLOUVY OBJEDNATELE :</t>
  </si>
  <si>
    <t>ČÍSLO SMLOUVY ZHOTOVITELE :</t>
  </si>
  <si>
    <t>OBJEDNATEL :</t>
  </si>
  <si>
    <t>Vodovody a kanalizace Mladá Boleslav a.s.</t>
  </si>
  <si>
    <t>ZHOTOVITEL :</t>
  </si>
  <si>
    <t>VCES a.s.</t>
  </si>
  <si>
    <t>číslo ZL</t>
  </si>
  <si>
    <t>popis</t>
  </si>
  <si>
    <t>cenový dopad (Kč bez DPH)</t>
  </si>
  <si>
    <t>cena dle SoD</t>
  </si>
  <si>
    <t>Vícepráce - Méněpráce</t>
  </si>
  <si>
    <t>Nová cena celkem</t>
  </si>
  <si>
    <t>Celkem:</t>
  </si>
  <si>
    <t>Zhotovitel:</t>
  </si>
  <si>
    <t>Dne:</t>
  </si>
  <si>
    <t>Autorský dozor:</t>
  </si>
  <si>
    <t>Správce stavby:</t>
  </si>
  <si>
    <t>Objednatel:</t>
  </si>
  <si>
    <t>Odkanalizování povodí Jizery - část B</t>
  </si>
  <si>
    <t>VCES-6003</t>
  </si>
  <si>
    <t>Kolomuty, výstavba kanalizace</t>
  </si>
  <si>
    <t>VRI/SOD/2020/12/Ži</t>
  </si>
  <si>
    <t>Popis</t>
  </si>
  <si>
    <t>009-01</t>
  </si>
  <si>
    <t>Komunikace místní - POWER CEM</t>
  </si>
  <si>
    <t>úsek 1</t>
  </si>
  <si>
    <t>úsek 2</t>
  </si>
  <si>
    <t>úsek 4</t>
  </si>
  <si>
    <t>úsek 6</t>
  </si>
  <si>
    <t>úsek 7</t>
  </si>
  <si>
    <t>úsek 9</t>
  </si>
  <si>
    <t>Rozdílový výkaz výněr změny č. 009-01</t>
  </si>
  <si>
    <t>úsek 3 - v roce 2021</t>
  </si>
  <si>
    <t>úsek 3  v roce 2022</t>
  </si>
  <si>
    <t>úsek 5 - provedeno v roce 2021</t>
  </si>
  <si>
    <t>úsek 5 - ACO 50 mm v roce 2021</t>
  </si>
  <si>
    <t>úsek 8 - vypuštěno provedeno dle PD</t>
  </si>
  <si>
    <t>obruby na úseku 3</t>
  </si>
  <si>
    <t>Cena dle SOD</t>
  </si>
  <si>
    <t>Vícepráce - méněpráce</t>
  </si>
  <si>
    <t>Číslo pozice</t>
  </si>
  <si>
    <t>MJ</t>
  </si>
  <si>
    <t>Množství</t>
  </si>
  <si>
    <t>J.C .</t>
  </si>
  <si>
    <t>Cena
celkem</t>
  </si>
  <si>
    <t xml:space="preserve">J.C. </t>
  </si>
  <si>
    <t>Cena 
celkem</t>
  </si>
  <si>
    <t>1</t>
  </si>
  <si>
    <t>Zemní práce</t>
  </si>
  <si>
    <t>R</t>
  </si>
  <si>
    <t>Změna celkem</t>
  </si>
  <si>
    <t xml:space="preserve">Správce stavby:        </t>
  </si>
  <si>
    <t xml:space="preserve">Dne:        </t>
  </si>
  <si>
    <t>Kolomuty, Výstavba kanalizace</t>
  </si>
  <si>
    <t>VCES -6003</t>
  </si>
  <si>
    <t>KRYCÍ LIST ZMĚNOVÉHO LISTU č.009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</si>
</sst>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  <numFmt numFmtId="165" formatCode="#,##0.00\ _K_č"/>
    <numFmt numFmtId="166" formatCode="#,##0.00\ [$€-1]"/>
    <numFmt numFmtId="167" formatCode="#,##0.000"/>
    <numFmt numFmtId="168" formatCode="_-* #,##0.00\ _K_č_-;\-* #,##0.00\ _K_č_-;_-* &quot;-&quot;??\ _K_č_-;_-@_-"/>
    <numFmt numFmtId="169" formatCode="#,##0.00\ &quot;Kč&quot;"/>
  </numFmts>
  <fonts count="48" x14ac:knownFonts="1">
    <font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12"/>
      <name val="Arial"/>
      <family val="2"/>
    </font>
    <font>
      <sz val="12"/>
      <name val="Arial"/>
      <family val="2"/>
      <charset val="238"/>
    </font>
    <font>
      <sz val="12"/>
      <color indexed="60"/>
      <name val="Arial"/>
      <family val="2"/>
      <charset val="238"/>
    </font>
    <font>
      <sz val="12"/>
      <name val="Arial CE"/>
      <family val="2"/>
      <charset val="238"/>
    </font>
    <font>
      <sz val="12"/>
      <color indexed="60"/>
      <name val="Arial CE"/>
      <family val="2"/>
      <charset val="238"/>
    </font>
    <font>
      <sz val="10"/>
      <color rgb="FF00B05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8"/>
      <name val="Arial CE"/>
      <family val="2"/>
    </font>
    <font>
      <sz val="10"/>
      <color indexed="60"/>
      <name val="Arial CE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color indexed="60"/>
      <name val="Arial CE"/>
      <charset val="238"/>
    </font>
    <font>
      <b/>
      <sz val="12"/>
      <color indexed="18"/>
      <name val="Arial CE"/>
      <charset val="238"/>
    </font>
    <font>
      <sz val="12"/>
      <color indexed="18"/>
      <name val="Arial CE"/>
      <charset val="238"/>
    </font>
    <font>
      <sz val="12"/>
      <color indexed="17"/>
      <name val="Arial CE"/>
      <charset val="238"/>
    </font>
    <font>
      <sz val="12"/>
      <color indexed="10"/>
      <name val="Arial CE"/>
      <charset val="238"/>
    </font>
    <font>
      <b/>
      <sz val="9"/>
      <name val="Arial"/>
      <family val="2"/>
      <charset val="238"/>
    </font>
    <font>
      <sz val="9"/>
      <color indexed="17"/>
      <name val="Arial"/>
      <family val="2"/>
      <charset val="238"/>
    </font>
    <font>
      <b/>
      <sz val="9"/>
      <color indexed="17"/>
      <name val="Arial"/>
      <family val="2"/>
      <charset val="238"/>
    </font>
    <font>
      <b/>
      <sz val="14"/>
      <name val="Arial"/>
      <family val="2"/>
      <charset val="238"/>
    </font>
    <font>
      <b/>
      <sz val="9"/>
      <color rgb="FF008000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i/>
      <sz val="9"/>
      <name val="Arial"/>
      <family val="2"/>
      <charset val="238"/>
    </font>
    <font>
      <sz val="9"/>
      <color rgb="FF00800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12"/>
      <color indexed="17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2"/>
      <name val="Arial CE"/>
      <charset val="238"/>
    </font>
    <font>
      <b/>
      <sz val="12"/>
      <color indexed="17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/>
    <xf numFmtId="0" fontId="4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8" fillId="0" borderId="0"/>
    <xf numFmtId="0" fontId="21" fillId="0" borderId="0"/>
  </cellStyleXfs>
  <cellXfs count="154">
    <xf numFmtId="0" fontId="0" fillId="0" borderId="0" xfId="0"/>
    <xf numFmtId="0" fontId="1" fillId="0" borderId="0" xfId="0" applyFont="1" applyAlignment="1">
      <alignment horizontal="center" vertical="center"/>
    </xf>
    <xf numFmtId="164" fontId="3" fillId="0" borderId="0" xfId="1" applyNumberFormat="1" applyFont="1" applyAlignment="1">
      <alignment horizontal="right"/>
    </xf>
    <xf numFmtId="42" fontId="5" fillId="0" borderId="0" xfId="2" applyNumberFormat="1" applyFont="1" applyAlignment="1">
      <alignment horizontal="left"/>
    </xf>
    <xf numFmtId="0" fontId="6" fillId="0" borderId="0" xfId="3" applyFont="1"/>
    <xf numFmtId="44" fontId="7" fillId="0" borderId="0" xfId="3" applyNumberFormat="1" applyFont="1"/>
    <xf numFmtId="0" fontId="3" fillId="0" borderId="0" xfId="2" applyFont="1" applyAlignment="1">
      <alignment horizontal="right"/>
    </xf>
    <xf numFmtId="42" fontId="3" fillId="0" borderId="0" xfId="0" applyNumberFormat="1" applyFont="1" applyAlignment="1">
      <alignment horizontal="left" vertical="center"/>
    </xf>
    <xf numFmtId="42" fontId="3" fillId="0" borderId="0" xfId="0" applyNumberFormat="1" applyFont="1"/>
    <xf numFmtId="0" fontId="8" fillId="0" borderId="0" xfId="2" applyFont="1"/>
    <xf numFmtId="44" fontId="9" fillId="0" borderId="0" xfId="2" applyNumberFormat="1" applyFont="1"/>
    <xf numFmtId="42" fontId="3" fillId="0" borderId="0" xfId="0" applyNumberFormat="1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5" fontId="0" fillId="0" borderId="1" xfId="0" applyNumberFormat="1" applyBorder="1" applyAlignment="1">
      <alignment vertical="center"/>
    </xf>
    <xf numFmtId="165" fontId="10" fillId="0" borderId="1" xfId="0" applyNumberFormat="1" applyFont="1" applyBorder="1" applyAlignment="1">
      <alignment vertical="center"/>
    </xf>
    <xf numFmtId="165" fontId="11" fillId="0" borderId="1" xfId="0" applyNumberFormat="1" applyFont="1" applyBorder="1" applyAlignment="1">
      <alignment vertical="center"/>
    </xf>
    <xf numFmtId="0" fontId="12" fillId="0" borderId="0" xfId="0" applyFont="1" applyAlignment="1">
      <alignment horizontal="right"/>
    </xf>
    <xf numFmtId="165" fontId="12" fillId="0" borderId="0" xfId="0" applyNumberFormat="1" applyFont="1"/>
    <xf numFmtId="165" fontId="13" fillId="0" borderId="0" xfId="0" applyNumberFormat="1" applyFont="1"/>
    <xf numFmtId="165" fontId="14" fillId="0" borderId="0" xfId="0" applyNumberFormat="1" applyFont="1"/>
    <xf numFmtId="0" fontId="12" fillId="0" borderId="0" xfId="3" applyFont="1" applyAlignment="1">
      <alignment horizontal="right" vertical="center"/>
    </xf>
    <xf numFmtId="0" fontId="12" fillId="0" borderId="0" xfId="3" applyFont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15" fillId="0" borderId="0" xfId="3" applyFont="1" applyAlignment="1">
      <alignment horizontal="right" vertical="center"/>
    </xf>
    <xf numFmtId="166" fontId="12" fillId="0" borderId="0" xfId="3" applyNumberFormat="1" applyFont="1" applyAlignment="1">
      <alignment horizontal="right" vertical="center"/>
    </xf>
    <xf numFmtId="0" fontId="0" fillId="0" borderId="1" xfId="0" applyBorder="1" applyAlignment="1">
      <alignment horizontal="left" vertical="top"/>
    </xf>
    <xf numFmtId="0" fontId="3" fillId="0" borderId="0" xfId="3"/>
    <xf numFmtId="2" fontId="3" fillId="0" borderId="0" xfId="3" applyNumberFormat="1"/>
    <xf numFmtId="0" fontId="19" fillId="0" borderId="0" xfId="3" applyFont="1"/>
    <xf numFmtId="0" fontId="20" fillId="0" borderId="0" xfId="3" applyFont="1"/>
    <xf numFmtId="0" fontId="22" fillId="0" borderId="0" xfId="2" applyFont="1"/>
    <xf numFmtId="42" fontId="21" fillId="0" borderId="0" xfId="2" applyNumberFormat="1" applyFont="1"/>
    <xf numFmtId="0" fontId="23" fillId="0" borderId="0" xfId="3" applyFont="1"/>
    <xf numFmtId="44" fontId="23" fillId="0" borderId="0" xfId="3" applyNumberFormat="1" applyFont="1"/>
    <xf numFmtId="44" fontId="24" fillId="0" borderId="0" xfId="3" applyNumberFormat="1" applyFont="1"/>
    <xf numFmtId="0" fontId="25" fillId="0" borderId="0" xfId="3" applyFont="1"/>
    <xf numFmtId="166" fontId="25" fillId="0" borderId="0" xfId="3" applyNumberFormat="1" applyFont="1"/>
    <xf numFmtId="0" fontId="26" fillId="0" borderId="0" xfId="3" applyFont="1"/>
    <xf numFmtId="42" fontId="3" fillId="0" borderId="0" xfId="3" applyNumberFormat="1"/>
    <xf numFmtId="44" fontId="27" fillId="0" borderId="0" xfId="2" applyNumberFormat="1" applyFont="1"/>
    <xf numFmtId="0" fontId="28" fillId="0" borderId="0" xfId="2" applyFont="1"/>
    <xf numFmtId="44" fontId="28" fillId="0" borderId="0" xfId="2" applyNumberFormat="1" applyFont="1"/>
    <xf numFmtId="44" fontId="29" fillId="0" borderId="0" xfId="2" applyNumberFormat="1" applyFont="1"/>
    <xf numFmtId="0" fontId="30" fillId="0" borderId="0" xfId="2" applyFont="1"/>
    <xf numFmtId="166" fontId="30" fillId="0" borderId="0" xfId="2" applyNumberFormat="1" applyFont="1"/>
    <xf numFmtId="0" fontId="31" fillId="0" borderId="0" xfId="2" applyFont="1"/>
    <xf numFmtId="42" fontId="3" fillId="0" borderId="0" xfId="3" applyNumberFormat="1" applyAlignment="1">
      <alignment horizontal="left"/>
    </xf>
    <xf numFmtId="0" fontId="20" fillId="0" borderId="0" xfId="2" applyFont="1"/>
    <xf numFmtId="164" fontId="20" fillId="0" borderId="0" xfId="1" applyNumberFormat="1" applyFont="1" applyAlignment="1">
      <alignment horizontal="right"/>
    </xf>
    <xf numFmtId="4" fontId="20" fillId="0" borderId="0" xfId="3" applyNumberFormat="1" applyFont="1" applyAlignment="1">
      <alignment horizontal="left"/>
    </xf>
    <xf numFmtId="167" fontId="20" fillId="0" borderId="0" xfId="2" applyNumberFormat="1" applyFont="1" applyAlignment="1">
      <alignment horizontal="right"/>
    </xf>
    <xf numFmtId="0" fontId="32" fillId="0" borderId="0" xfId="2" applyFont="1"/>
    <xf numFmtId="0" fontId="33" fillId="0" borderId="0" xfId="2" applyFont="1"/>
    <xf numFmtId="0" fontId="33" fillId="0" borderId="0" xfId="2" applyFont="1" applyAlignment="1">
      <alignment horizontal="center"/>
    </xf>
    <xf numFmtId="0" fontId="34" fillId="0" borderId="0" xfId="3" applyFont="1"/>
    <xf numFmtId="49" fontId="35" fillId="0" borderId="0" xfId="3" applyNumberFormat="1" applyFont="1" applyAlignment="1">
      <alignment horizontal="left"/>
    </xf>
    <xf numFmtId="167" fontId="20" fillId="0" borderId="0" xfId="3" applyNumberFormat="1" applyFont="1" applyAlignment="1">
      <alignment horizontal="right"/>
    </xf>
    <xf numFmtId="14" fontId="32" fillId="0" borderId="0" xfId="3" applyNumberFormat="1" applyFont="1" applyAlignment="1">
      <alignment horizontal="center"/>
    </xf>
    <xf numFmtId="0" fontId="32" fillId="0" borderId="0" xfId="3" applyFont="1"/>
    <xf numFmtId="0" fontId="33" fillId="0" borderId="0" xfId="3" applyFont="1"/>
    <xf numFmtId="0" fontId="33" fillId="0" borderId="0" xfId="3" applyFont="1" applyAlignment="1">
      <alignment horizontal="center"/>
    </xf>
    <xf numFmtId="0" fontId="20" fillId="0" borderId="0" xfId="3" applyFont="1" applyAlignment="1">
      <alignment vertical="center"/>
    </xf>
    <xf numFmtId="167" fontId="20" fillId="0" borderId="0" xfId="3" applyNumberFormat="1" applyFont="1" applyAlignment="1">
      <alignment horizontal="right" vertical="center"/>
    </xf>
    <xf numFmtId="0" fontId="32" fillId="0" borderId="0" xfId="3" applyFont="1" applyAlignment="1">
      <alignment vertical="center"/>
    </xf>
    <xf numFmtId="0" fontId="33" fillId="0" borderId="0" xfId="3" applyFont="1" applyAlignment="1">
      <alignment vertical="center"/>
    </xf>
    <xf numFmtId="0" fontId="33" fillId="0" borderId="0" xfId="3" applyFont="1" applyAlignment="1">
      <alignment horizontal="center" vertical="center"/>
    </xf>
    <xf numFmtId="49" fontId="12" fillId="0" borderId="0" xfId="3" applyNumberFormat="1" applyFont="1" applyAlignment="1">
      <alignment horizontal="center" vertical="center"/>
    </xf>
    <xf numFmtId="49" fontId="32" fillId="0" borderId="0" xfId="12" applyNumberFormat="1" applyFont="1" applyAlignment="1">
      <alignment horizontal="center" vertical="center" wrapText="1"/>
    </xf>
    <xf numFmtId="49" fontId="32" fillId="0" borderId="0" xfId="12" applyNumberFormat="1" applyFont="1" applyAlignment="1">
      <alignment horizontal="center" vertical="center"/>
    </xf>
    <xf numFmtId="167" fontId="32" fillId="0" borderId="0" xfId="12" applyNumberFormat="1" applyFont="1" applyAlignment="1">
      <alignment horizontal="center" vertical="center"/>
    </xf>
    <xf numFmtId="9" fontId="32" fillId="0" borderId="0" xfId="12" applyNumberFormat="1" applyFont="1" applyAlignment="1">
      <alignment horizontal="center" vertical="center"/>
    </xf>
    <xf numFmtId="49" fontId="32" fillId="0" borderId="0" xfId="3" applyNumberFormat="1" applyFont="1" applyAlignment="1">
      <alignment horizontal="center" vertical="center" wrapText="1"/>
    </xf>
    <xf numFmtId="167" fontId="36" fillId="0" borderId="0" xfId="3" applyNumberFormat="1" applyFont="1" applyAlignment="1">
      <alignment horizontal="center" vertical="center" wrapText="1"/>
    </xf>
    <xf numFmtId="168" fontId="36" fillId="0" borderId="0" xfId="3" applyNumberFormat="1" applyFont="1" applyAlignment="1">
      <alignment horizontal="center" vertical="center" wrapText="1"/>
    </xf>
    <xf numFmtId="49" fontId="36" fillId="0" borderId="0" xfId="3" applyNumberFormat="1" applyFont="1" applyAlignment="1">
      <alignment horizontal="center" vertical="center" wrapText="1"/>
    </xf>
    <xf numFmtId="167" fontId="37" fillId="0" borderId="0" xfId="3" applyNumberFormat="1" applyFont="1" applyAlignment="1">
      <alignment horizontal="center" vertical="center" wrapText="1"/>
    </xf>
    <xf numFmtId="168" fontId="37" fillId="0" borderId="0" xfId="3" applyNumberFormat="1" applyFont="1" applyAlignment="1">
      <alignment horizontal="center" vertical="center" wrapText="1"/>
    </xf>
    <xf numFmtId="49" fontId="37" fillId="0" borderId="0" xfId="3" applyNumberFormat="1" applyFont="1" applyAlignment="1">
      <alignment horizontal="center" vertical="center" wrapText="1"/>
    </xf>
    <xf numFmtId="0" fontId="32" fillId="0" borderId="0" xfId="12" applyFont="1"/>
    <xf numFmtId="49" fontId="32" fillId="2" borderId="0" xfId="12" applyNumberFormat="1" applyFont="1" applyFill="1" applyAlignment="1">
      <alignment horizontal="center" vertical="center"/>
    </xf>
    <xf numFmtId="49" fontId="32" fillId="2" borderId="0" xfId="12" applyNumberFormat="1" applyFont="1" applyFill="1" applyAlignment="1">
      <alignment horizontal="left" vertical="center"/>
    </xf>
    <xf numFmtId="0" fontId="38" fillId="2" borderId="0" xfId="3" applyFont="1" applyFill="1" applyAlignment="1">
      <alignment vertical="center" wrapText="1"/>
    </xf>
    <xf numFmtId="9" fontId="32" fillId="2" borderId="0" xfId="12" applyNumberFormat="1" applyFont="1" applyFill="1" applyAlignment="1">
      <alignment horizontal="center" vertical="center"/>
    </xf>
    <xf numFmtId="44" fontId="32" fillId="2" borderId="0" xfId="12" applyNumberFormat="1" applyFont="1" applyFill="1" applyAlignment="1">
      <alignment horizontal="center" vertical="center"/>
    </xf>
    <xf numFmtId="44" fontId="36" fillId="2" borderId="0" xfId="12" applyNumberFormat="1" applyFont="1" applyFill="1" applyAlignment="1">
      <alignment horizontal="center" vertical="center"/>
    </xf>
    <xf numFmtId="49" fontId="20" fillId="0" borderId="0" xfId="12" applyNumberFormat="1" applyFont="1" applyAlignment="1">
      <alignment horizontal="center" vertical="center"/>
    </xf>
    <xf numFmtId="49" fontId="20" fillId="0" borderId="0" xfId="3" applyNumberFormat="1" applyFont="1" applyAlignment="1">
      <alignment vertical="center"/>
    </xf>
    <xf numFmtId="0" fontId="20" fillId="0" borderId="0" xfId="3" applyFont="1" applyAlignment="1">
      <alignment vertical="center" wrapText="1"/>
    </xf>
    <xf numFmtId="4" fontId="20" fillId="0" borderId="0" xfId="3" applyNumberFormat="1" applyFont="1" applyAlignment="1">
      <alignment vertical="center"/>
    </xf>
    <xf numFmtId="165" fontId="20" fillId="0" borderId="0" xfId="3" applyNumberFormat="1" applyFont="1" applyAlignment="1">
      <alignment vertical="center"/>
    </xf>
    <xf numFmtId="4" fontId="39" fillId="0" borderId="0" xfId="3" applyNumberFormat="1" applyFont="1" applyAlignment="1">
      <alignment horizontal="right" vertical="center" wrapText="1"/>
    </xf>
    <xf numFmtId="168" fontId="39" fillId="0" borderId="0" xfId="3" applyNumberFormat="1" applyFont="1" applyAlignment="1">
      <alignment vertical="center"/>
    </xf>
    <xf numFmtId="169" fontId="39" fillId="0" borderId="0" xfId="3" applyNumberFormat="1" applyFont="1" applyAlignment="1">
      <alignment vertical="center"/>
    </xf>
    <xf numFmtId="4" fontId="40" fillId="0" borderId="0" xfId="3" applyNumberFormat="1" applyFont="1" applyAlignment="1">
      <alignment vertical="center"/>
    </xf>
    <xf numFmtId="168" fontId="40" fillId="0" borderId="0" xfId="3" applyNumberFormat="1" applyFont="1" applyAlignment="1">
      <alignment vertical="center"/>
    </xf>
    <xf numFmtId="0" fontId="20" fillId="0" borderId="0" xfId="12" applyFont="1"/>
    <xf numFmtId="0" fontId="41" fillId="0" borderId="0" xfId="3" applyFont="1" applyAlignment="1">
      <alignment vertical="center"/>
    </xf>
    <xf numFmtId="0" fontId="42" fillId="0" borderId="0" xfId="3" applyFont="1" applyAlignment="1">
      <alignment vertical="center"/>
    </xf>
    <xf numFmtId="4" fontId="41" fillId="0" borderId="0" xfId="3" applyNumberFormat="1" applyFont="1" applyAlignment="1">
      <alignment vertical="center"/>
    </xf>
    <xf numFmtId="44" fontId="32" fillId="0" borderId="0" xfId="3" applyNumberFormat="1" applyFont="1" applyAlignment="1">
      <alignment vertical="center"/>
    </xf>
    <xf numFmtId="4" fontId="39" fillId="0" borderId="0" xfId="3" applyNumberFormat="1" applyFont="1" applyAlignment="1">
      <alignment horizontal="right"/>
    </xf>
    <xf numFmtId="168" fontId="39" fillId="0" borderId="0" xfId="3" applyNumberFormat="1" applyFont="1" applyAlignment="1">
      <alignment horizontal="right"/>
    </xf>
    <xf numFmtId="169" fontId="36" fillId="0" borderId="0" xfId="3" applyNumberFormat="1" applyFont="1" applyAlignment="1">
      <alignment vertical="center"/>
    </xf>
    <xf numFmtId="0" fontId="40" fillId="0" borderId="0" xfId="3" applyFont="1"/>
    <xf numFmtId="169" fontId="37" fillId="0" borderId="0" xfId="3" applyNumberFormat="1" applyFont="1"/>
    <xf numFmtId="169" fontId="41" fillId="0" borderId="0" xfId="3" applyNumberFormat="1" applyFont="1"/>
    <xf numFmtId="0" fontId="41" fillId="0" borderId="0" xfId="3" applyFont="1"/>
    <xf numFmtId="0" fontId="6" fillId="0" borderId="0" xfId="3" applyFont="1" applyAlignment="1">
      <alignment vertical="center"/>
    </xf>
    <xf numFmtId="0" fontId="6" fillId="0" borderId="0" xfId="3" applyFont="1" applyAlignment="1">
      <alignment horizontal="left" vertical="center"/>
    </xf>
    <xf numFmtId="0" fontId="12" fillId="0" borderId="0" xfId="3" applyFont="1" applyAlignment="1">
      <alignment vertical="center"/>
    </xf>
    <xf numFmtId="167" fontId="6" fillId="0" borderId="0" xfId="3" applyNumberFormat="1" applyFont="1" applyAlignment="1">
      <alignment horizontal="right" vertical="center"/>
    </xf>
    <xf numFmtId="166" fontId="12" fillId="0" borderId="0" xfId="3" applyNumberFormat="1" applyFont="1" applyAlignment="1">
      <alignment vertical="center"/>
    </xf>
    <xf numFmtId="169" fontId="12" fillId="0" borderId="0" xfId="3" applyNumberFormat="1" applyFont="1" applyAlignment="1" applyProtection="1">
      <alignment horizontal="right" vertical="center"/>
      <protection hidden="1"/>
    </xf>
    <xf numFmtId="169" fontId="43" fillId="0" borderId="0" xfId="3" applyNumberFormat="1" applyFont="1" applyAlignment="1">
      <alignment horizontal="right" vertical="center"/>
    </xf>
    <xf numFmtId="169" fontId="25" fillId="0" borderId="0" xfId="3" applyNumberFormat="1" applyFont="1" applyAlignment="1">
      <alignment horizontal="right" vertical="center"/>
    </xf>
    <xf numFmtId="169" fontId="43" fillId="0" borderId="0" xfId="3" applyNumberFormat="1" applyFont="1" applyAlignment="1" applyProtection="1">
      <alignment horizontal="right" vertical="center"/>
      <protection hidden="1"/>
    </xf>
    <xf numFmtId="0" fontId="6" fillId="0" borderId="2" xfId="3" applyFont="1" applyBorder="1" applyAlignment="1">
      <alignment vertical="center"/>
    </xf>
    <xf numFmtId="0" fontId="6" fillId="0" borderId="3" xfId="3" applyFont="1" applyBorder="1" applyAlignment="1">
      <alignment horizontal="left" vertical="center"/>
    </xf>
    <xf numFmtId="0" fontId="12" fillId="0" borderId="3" xfId="3" applyFont="1" applyBorder="1" applyAlignment="1">
      <alignment vertical="center"/>
    </xf>
    <xf numFmtId="0" fontId="6" fillId="0" borderId="3" xfId="3" applyFont="1" applyBorder="1" applyAlignment="1">
      <alignment vertical="center"/>
    </xf>
    <xf numFmtId="167" fontId="6" fillId="0" borderId="3" xfId="3" applyNumberFormat="1" applyFont="1" applyBorder="1" applyAlignment="1">
      <alignment horizontal="right" vertical="center"/>
    </xf>
    <xf numFmtId="166" fontId="12" fillId="0" borderId="3" xfId="3" applyNumberFormat="1" applyFont="1" applyBorder="1" applyAlignment="1">
      <alignment vertical="center"/>
    </xf>
    <xf numFmtId="169" fontId="12" fillId="0" borderId="3" xfId="3" applyNumberFormat="1" applyFont="1" applyBorder="1" applyAlignment="1" applyProtection="1">
      <alignment horizontal="right" vertical="center"/>
      <protection hidden="1"/>
    </xf>
    <xf numFmtId="169" fontId="43" fillId="0" borderId="3" xfId="3" applyNumberFormat="1" applyFont="1" applyBorder="1" applyAlignment="1">
      <alignment horizontal="right" vertical="center"/>
    </xf>
    <xf numFmtId="169" fontId="43" fillId="0" borderId="3" xfId="3" applyNumberFormat="1" applyFont="1" applyBorder="1" applyAlignment="1" applyProtection="1">
      <alignment horizontal="right" vertical="center"/>
      <protection hidden="1"/>
    </xf>
    <xf numFmtId="169" fontId="14" fillId="0" borderId="4" xfId="3" applyNumberFormat="1" applyFont="1" applyBorder="1" applyAlignment="1" applyProtection="1">
      <alignment horizontal="right" vertical="center"/>
      <protection hidden="1"/>
    </xf>
    <xf numFmtId="0" fontId="43" fillId="0" borderId="0" xfId="3" applyFont="1" applyAlignment="1">
      <alignment vertical="center"/>
    </xf>
    <xf numFmtId="0" fontId="44" fillId="0" borderId="0" xfId="3" applyFont="1" applyAlignment="1">
      <alignment vertical="center"/>
    </xf>
    <xf numFmtId="0" fontId="8" fillId="0" borderId="0" xfId="3" applyFont="1" applyAlignment="1">
      <alignment horizontal="left" vertical="center"/>
    </xf>
    <xf numFmtId="0" fontId="45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167" fontId="22" fillId="0" borderId="0" xfId="3" applyNumberFormat="1" applyFont="1" applyAlignment="1">
      <alignment horizontal="right" vertical="center"/>
    </xf>
    <xf numFmtId="0" fontId="46" fillId="0" borderId="0" xfId="3" applyFont="1" applyAlignment="1">
      <alignment vertical="center"/>
    </xf>
    <xf numFmtId="166" fontId="43" fillId="0" borderId="0" xfId="3" applyNumberFormat="1" applyFont="1" applyAlignment="1">
      <alignment vertical="center"/>
    </xf>
    <xf numFmtId="0" fontId="30" fillId="0" borderId="0" xfId="3" applyFont="1" applyAlignment="1">
      <alignment horizontal="center" vertical="center"/>
    </xf>
    <xf numFmtId="0" fontId="45" fillId="0" borderId="0" xfId="3" applyFont="1" applyAlignment="1">
      <alignment horizontal="right" vertical="center"/>
    </xf>
    <xf numFmtId="167" fontId="45" fillId="0" borderId="0" xfId="3" applyNumberFormat="1" applyFont="1" applyAlignment="1">
      <alignment horizontal="right" vertical="center"/>
    </xf>
    <xf numFmtId="0" fontId="46" fillId="0" borderId="0" xfId="3" applyFont="1" applyAlignment="1">
      <alignment horizontal="center" vertical="center"/>
    </xf>
    <xf numFmtId="167" fontId="47" fillId="0" borderId="0" xfId="3" applyNumberFormat="1" applyFont="1" applyAlignment="1">
      <alignment horizontal="right"/>
    </xf>
    <xf numFmtId="0" fontId="37" fillId="0" borderId="0" xfId="3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12" fillId="0" borderId="0" xfId="3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167" fontId="32" fillId="0" borderId="0" xfId="3" applyNumberFormat="1" applyFont="1" applyAlignment="1">
      <alignment horizontal="center" vertical="center"/>
    </xf>
    <xf numFmtId="167" fontId="36" fillId="0" borderId="0" xfId="3" applyNumberFormat="1" applyFont="1" applyAlignment="1">
      <alignment horizontal="center" vertical="center"/>
    </xf>
    <xf numFmtId="167" fontId="37" fillId="0" borderId="0" xfId="3" applyNumberFormat="1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</cellXfs>
  <cellStyles count="13">
    <cellStyle name="Normal" xfId="11" xr:uid="{ACE95983-DAAD-4FCA-8A7D-932A29EF35B0}"/>
    <cellStyle name="Normální" xfId="0" builtinId="0"/>
    <cellStyle name="Normální 10 3" xfId="4" xr:uid="{501FEC25-408C-47AE-A4E9-12987B6B1202}"/>
    <cellStyle name="normální 2" xfId="3" xr:uid="{B0E22CB6-AC15-41B0-969C-5F7569108851}"/>
    <cellStyle name="Normální 4" xfId="6" xr:uid="{51A50CEE-9E6F-4AA9-A4D4-D6EF7736876B}"/>
    <cellStyle name="Normální 6" xfId="10" xr:uid="{6758DABF-3511-43A5-A414-AF532C36E592}"/>
    <cellStyle name="Normální 9" xfId="5" xr:uid="{47F7AFA6-0326-4C45-903E-00F95A74934E}"/>
    <cellStyle name="Normální 92 2 2" xfId="9" xr:uid="{7F93BA8D-F0F0-4B16-A9AB-93E73A8876A7}"/>
    <cellStyle name="Normální 92 4" xfId="7" xr:uid="{E7BAEB70-470B-4691-A14B-137B48C5E370}"/>
    <cellStyle name="Normální 96" xfId="8" xr:uid="{0D61A604-E7D4-478E-B0CC-328ED3BD251D}"/>
    <cellStyle name="normální_4948_Odbytovy_rozpocet-Rusek" xfId="12" xr:uid="{D6B4E0EC-390B-4E06-AAFB-271AF4073F0B}"/>
    <cellStyle name="normální_Agregované položky akce389" xfId="1" xr:uid="{06ABBC56-9939-4B43-BB79-DD36548DFBEB}"/>
    <cellStyle name="normální_Pekapitulace výkazu výměr" xfId="2" xr:uid="{59E23F4C-B0B2-4248-9F06-3BA56748D42A}"/>
  </cellStyles>
  <dxfs count="2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1826AD99-7D6F-4ADF-8194-ECB68AD10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6003_V&#253;stavba%20kanalizace%20-%20Kolomuty/%23V&#205;CEPR&#193;CE/00_INVESTOR/00_Zm&#283;nov&#233;%20listy_INVESTOR_projednan&#233;/6003_ZL_001_Podchlum&#237;_komplet/6003_ZL_001_Podchlum&#237;_komplet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ZM_1"/>
      <sheetName val="ZM_2"/>
      <sheetName val="ZM_3"/>
    </sheetNames>
    <sheetDataSet>
      <sheetData sheetId="0">
        <row r="6">
          <cell r="C6" t="str">
            <v xml:space="preserve">VRI/SOD/2020/12/Ži </v>
          </cell>
        </row>
        <row r="8">
          <cell r="C8" t="str">
            <v>Vodovody a kanalizace Mladá Boleslav a.s.</v>
          </cell>
        </row>
        <row r="9">
          <cell r="C9" t="str">
            <v>VCES a.s.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6C010-9D89-4093-83C2-B6C1C4216AE3}">
  <dimension ref="A2:E31"/>
  <sheetViews>
    <sheetView view="pageBreakPreview" zoomScale="60" zoomScaleNormal="100" workbookViewId="0">
      <selection activeCell="D14" sqref="D14"/>
    </sheetView>
  </sheetViews>
  <sheetFormatPr defaultRowHeight="15" x14ac:dyDescent="0.25"/>
  <cols>
    <col min="1" max="1" width="11.85546875" customWidth="1"/>
    <col min="2" max="2" width="67.85546875" customWidth="1"/>
    <col min="3" max="3" width="23.5703125" customWidth="1"/>
    <col min="4" max="4" width="25.85546875" customWidth="1"/>
    <col min="5" max="5" width="23.5703125" customWidth="1"/>
  </cols>
  <sheetData>
    <row r="2" spans="1:5" ht="18" x14ac:dyDescent="0.25">
      <c r="A2" s="142" t="s">
        <v>57</v>
      </c>
      <c r="B2" s="142"/>
      <c r="C2" s="142"/>
      <c r="D2" s="142"/>
      <c r="E2" s="142"/>
    </row>
    <row r="3" spans="1:5" ht="18" x14ac:dyDescent="0.25">
      <c r="A3" s="1"/>
      <c r="B3" s="1"/>
      <c r="C3" s="1"/>
      <c r="D3" s="1"/>
      <c r="E3" s="1"/>
    </row>
    <row r="4" spans="1:5" ht="18" x14ac:dyDescent="0.25">
      <c r="A4" s="1"/>
      <c r="B4" s="2" t="s">
        <v>0</v>
      </c>
      <c r="C4" s="3" t="s">
        <v>20</v>
      </c>
      <c r="D4" s="4"/>
      <c r="E4" s="5"/>
    </row>
    <row r="5" spans="1:5" ht="18" x14ac:dyDescent="0.25">
      <c r="A5" s="1"/>
      <c r="B5" s="2" t="s">
        <v>1</v>
      </c>
      <c r="C5" s="3" t="s">
        <v>22</v>
      </c>
      <c r="D5" s="4"/>
      <c r="E5" s="5"/>
    </row>
    <row r="6" spans="1:5" ht="18" x14ac:dyDescent="0.25">
      <c r="A6" s="1"/>
      <c r="B6" s="6" t="s">
        <v>2</v>
      </c>
      <c r="C6" s="7" t="s">
        <v>23</v>
      </c>
      <c r="D6" s="4"/>
      <c r="E6" s="5"/>
    </row>
    <row r="7" spans="1:5" ht="18" x14ac:dyDescent="0.25">
      <c r="A7" s="1"/>
      <c r="B7" s="6" t="s">
        <v>3</v>
      </c>
      <c r="C7" s="8" t="s">
        <v>21</v>
      </c>
      <c r="D7" s="9"/>
      <c r="E7" s="10"/>
    </row>
    <row r="8" spans="1:5" ht="18" x14ac:dyDescent="0.25">
      <c r="A8" s="1"/>
      <c r="B8" s="2" t="s">
        <v>4</v>
      </c>
      <c r="C8" s="11" t="s">
        <v>5</v>
      </c>
      <c r="D8" s="9"/>
      <c r="E8" s="10"/>
    </row>
    <row r="9" spans="1:5" ht="18" x14ac:dyDescent="0.25">
      <c r="A9" s="1"/>
      <c r="B9" s="2" t="s">
        <v>6</v>
      </c>
      <c r="C9" s="11" t="s">
        <v>7</v>
      </c>
      <c r="D9" s="9"/>
      <c r="E9" s="10"/>
    </row>
    <row r="10" spans="1:5" ht="18" x14ac:dyDescent="0.25">
      <c r="A10" s="1"/>
      <c r="B10" s="1"/>
      <c r="C10" s="1"/>
      <c r="D10" s="1"/>
      <c r="E10" s="1"/>
    </row>
    <row r="12" spans="1:5" x14ac:dyDescent="0.25">
      <c r="A12" s="143" t="s">
        <v>8</v>
      </c>
      <c r="B12" s="143" t="s">
        <v>9</v>
      </c>
      <c r="C12" s="145" t="s">
        <v>10</v>
      </c>
      <c r="D12" s="146"/>
      <c r="E12" s="146"/>
    </row>
    <row r="13" spans="1:5" x14ac:dyDescent="0.25">
      <c r="A13" s="144"/>
      <c r="B13" s="144"/>
      <c r="C13" s="13" t="s">
        <v>11</v>
      </c>
      <c r="D13" s="13" t="s">
        <v>12</v>
      </c>
      <c r="E13" s="13" t="s">
        <v>13</v>
      </c>
    </row>
    <row r="14" spans="1:5" ht="29.25" customHeight="1" x14ac:dyDescent="0.25">
      <c r="A14" s="12" t="s">
        <v>25</v>
      </c>
      <c r="B14" s="27" t="s">
        <v>26</v>
      </c>
      <c r="C14" s="14"/>
      <c r="D14" s="15">
        <f>'009-01'!J31</f>
        <v>11203124.16</v>
      </c>
      <c r="E14" s="16">
        <f>'009-01'!M31</f>
        <v>11203124.16</v>
      </c>
    </row>
    <row r="15" spans="1:5" ht="29.25" customHeight="1" x14ac:dyDescent="0.25">
      <c r="A15" s="12"/>
      <c r="B15" s="27"/>
      <c r="C15" s="14"/>
      <c r="D15" s="15"/>
      <c r="E15" s="16"/>
    </row>
    <row r="17" spans="2:5" ht="15.75" x14ac:dyDescent="0.25">
      <c r="B17" s="17" t="s">
        <v>14</v>
      </c>
      <c r="C17" s="18">
        <f>SUM(C14:C16)</f>
        <v>0</v>
      </c>
      <c r="D17" s="19">
        <f>SUM(D14:D16)</f>
        <v>11203124.16</v>
      </c>
      <c r="E17" s="20">
        <f>SUM(E14:E16)</f>
        <v>11203124.16</v>
      </c>
    </row>
    <row r="19" spans="2:5" ht="15.75" x14ac:dyDescent="0.25">
      <c r="B19" s="21" t="s">
        <v>15</v>
      </c>
      <c r="E19" s="22" t="s">
        <v>16</v>
      </c>
    </row>
    <row r="20" spans="2:5" x14ac:dyDescent="0.25">
      <c r="E20" s="23"/>
    </row>
    <row r="21" spans="2:5" x14ac:dyDescent="0.25">
      <c r="E21" s="24"/>
    </row>
    <row r="22" spans="2:5" x14ac:dyDescent="0.25">
      <c r="E22" s="23"/>
    </row>
    <row r="23" spans="2:5" ht="15.75" x14ac:dyDescent="0.25">
      <c r="B23" s="25" t="s">
        <v>17</v>
      </c>
      <c r="E23" s="22" t="s">
        <v>16</v>
      </c>
    </row>
    <row r="24" spans="2:5" x14ac:dyDescent="0.25">
      <c r="E24" s="23"/>
    </row>
    <row r="25" spans="2:5" x14ac:dyDescent="0.25">
      <c r="E25" s="23"/>
    </row>
    <row r="26" spans="2:5" x14ac:dyDescent="0.25">
      <c r="E26" s="23"/>
    </row>
    <row r="27" spans="2:5" ht="15.75" x14ac:dyDescent="0.25">
      <c r="B27" s="25" t="s">
        <v>18</v>
      </c>
      <c r="E27" s="22" t="s">
        <v>16</v>
      </c>
    </row>
    <row r="28" spans="2:5" x14ac:dyDescent="0.25">
      <c r="E28" s="23"/>
    </row>
    <row r="29" spans="2:5" x14ac:dyDescent="0.25">
      <c r="E29" s="23"/>
    </row>
    <row r="30" spans="2:5" x14ac:dyDescent="0.25">
      <c r="E30" s="23"/>
    </row>
    <row r="31" spans="2:5" ht="15.75" x14ac:dyDescent="0.25">
      <c r="B31" s="26" t="s">
        <v>19</v>
      </c>
      <c r="E31" s="22" t="s">
        <v>16</v>
      </c>
    </row>
  </sheetData>
  <mergeCells count="4">
    <mergeCell ref="A2:E2"/>
    <mergeCell ref="A12:A13"/>
    <mergeCell ref="B12:B13"/>
    <mergeCell ref="C12:E12"/>
  </mergeCells>
  <conditionalFormatting sqref="C5">
    <cfRule type="cellIs" dxfId="1" priority="1" stopIfTrue="1" operator="lessThan">
      <formula>0</formula>
    </cfRule>
  </conditionalFormatting>
  <pageMargins left="0.7" right="0.7" top="0.78740157499999996" bottom="0.78740157499999996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19615-64AE-41EB-A979-170F75DF7503}">
  <dimension ref="A1:AE79"/>
  <sheetViews>
    <sheetView tabSelected="1" view="pageBreakPreview" zoomScale="60" zoomScaleNormal="100" workbookViewId="0">
      <selection activeCell="C26" sqref="C26"/>
    </sheetView>
  </sheetViews>
  <sheetFormatPr defaultColWidth="9.140625" defaultRowHeight="12" x14ac:dyDescent="0.2"/>
  <cols>
    <col min="1" max="1" width="7.28515625" style="31" customWidth="1"/>
    <col min="2" max="2" width="12" style="31" customWidth="1"/>
    <col min="3" max="3" width="58.140625" style="31" customWidth="1"/>
    <col min="4" max="4" width="6.140625" style="31" customWidth="1"/>
    <col min="5" max="5" width="9.7109375" style="58" customWidth="1"/>
    <col min="6" max="6" width="15.7109375" style="140" customWidth="1"/>
    <col min="7" max="7" width="18.7109375" style="60" customWidth="1"/>
    <col min="8" max="8" width="9.42578125" style="61" customWidth="1"/>
    <col min="9" max="9" width="15.7109375" style="62" customWidth="1"/>
    <col min="10" max="10" width="22.28515625" style="56" bestFit="1" customWidth="1"/>
    <col min="11" max="11" width="9.140625" style="56"/>
    <col min="12" max="12" width="15.5703125" style="56" customWidth="1"/>
    <col min="13" max="13" width="22.28515625" style="56" bestFit="1" customWidth="1"/>
    <col min="14" max="14" width="6.85546875" style="31" bestFit="1" customWidth="1"/>
    <col min="15" max="35" width="9.140625" style="31"/>
    <col min="36" max="36" width="9.140625" style="31" customWidth="1"/>
    <col min="37" max="16384" width="9.140625" style="31"/>
  </cols>
  <sheetData>
    <row r="1" spans="1:31" ht="39" customHeight="1" x14ac:dyDescent="0.2">
      <c r="A1" s="28"/>
      <c r="B1" s="28"/>
      <c r="C1" s="28"/>
      <c r="D1" s="28"/>
      <c r="E1" s="29"/>
      <c r="F1" s="28"/>
      <c r="G1" s="30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</row>
    <row r="2" spans="1:31" ht="18" customHeight="1" x14ac:dyDescent="0.25">
      <c r="A2" s="4"/>
      <c r="B2" s="32"/>
      <c r="C2" s="2" t="s">
        <v>0</v>
      </c>
      <c r="D2" s="3" t="s">
        <v>20</v>
      </c>
      <c r="E2" s="4"/>
      <c r="F2" s="5"/>
      <c r="G2" s="33"/>
      <c r="H2" s="34"/>
      <c r="I2" s="34"/>
      <c r="J2" s="34"/>
      <c r="K2" s="34"/>
      <c r="L2" s="34"/>
      <c r="M2" s="34"/>
      <c r="N2" s="34"/>
      <c r="O2" s="34"/>
      <c r="P2" s="35"/>
      <c r="Q2" s="34"/>
      <c r="R2" s="35"/>
      <c r="S2" s="34"/>
      <c r="T2" s="35"/>
      <c r="U2" s="34"/>
      <c r="V2" s="35"/>
      <c r="W2" s="34"/>
      <c r="X2" s="35"/>
      <c r="Y2" s="34"/>
      <c r="Z2" s="35"/>
      <c r="AA2" s="34"/>
      <c r="AB2" s="36"/>
      <c r="AC2" s="37"/>
      <c r="AD2" s="38"/>
      <c r="AE2" s="39"/>
    </row>
    <row r="3" spans="1:31" ht="18" customHeight="1" x14ac:dyDescent="0.25">
      <c r="A3" s="4"/>
      <c r="B3" s="32"/>
      <c r="C3" s="2" t="s">
        <v>1</v>
      </c>
      <c r="D3" s="3" t="s">
        <v>55</v>
      </c>
      <c r="E3" s="4"/>
      <c r="F3" s="5"/>
      <c r="G3" s="33"/>
      <c r="H3" s="34"/>
      <c r="I3" s="34"/>
      <c r="J3" s="34"/>
      <c r="K3" s="34"/>
      <c r="L3" s="34"/>
      <c r="M3" s="34"/>
      <c r="N3" s="34"/>
      <c r="O3" s="34"/>
      <c r="P3" s="35"/>
      <c r="Q3" s="34"/>
      <c r="R3" s="35"/>
      <c r="S3" s="34"/>
      <c r="T3" s="35"/>
      <c r="U3" s="34"/>
      <c r="V3" s="35"/>
      <c r="W3" s="34"/>
      <c r="X3" s="35"/>
      <c r="Y3" s="34"/>
      <c r="Z3" s="35"/>
      <c r="AA3" s="34"/>
      <c r="AB3" s="36"/>
      <c r="AC3" s="37"/>
      <c r="AD3" s="38"/>
      <c r="AE3" s="39"/>
    </row>
    <row r="4" spans="1:31" ht="18" customHeight="1" x14ac:dyDescent="0.25">
      <c r="A4" s="4"/>
      <c r="B4" s="32"/>
      <c r="C4" s="6" t="s">
        <v>2</v>
      </c>
      <c r="D4" s="40" t="str">
        <f>[1]Rekapitulace!C6</f>
        <v xml:space="preserve">VRI/SOD/2020/12/Ži </v>
      </c>
      <c r="E4" s="4"/>
      <c r="F4" s="5"/>
      <c r="G4" s="33"/>
      <c r="H4" s="34"/>
      <c r="I4" s="34"/>
      <c r="J4" s="34"/>
      <c r="K4" s="34"/>
      <c r="L4" s="34"/>
      <c r="M4" s="34"/>
      <c r="N4" s="34"/>
      <c r="O4" s="34"/>
      <c r="P4" s="35"/>
      <c r="Q4" s="34"/>
      <c r="R4" s="35"/>
      <c r="S4" s="34"/>
      <c r="T4" s="35"/>
      <c r="U4" s="34"/>
      <c r="V4" s="35"/>
      <c r="W4" s="34"/>
      <c r="X4" s="35"/>
      <c r="Y4" s="34"/>
      <c r="Z4" s="35"/>
      <c r="AA4" s="34"/>
      <c r="AB4" s="36"/>
      <c r="AC4" s="37"/>
      <c r="AD4" s="38"/>
      <c r="AE4" s="39"/>
    </row>
    <row r="5" spans="1:31" ht="18" customHeight="1" x14ac:dyDescent="0.25">
      <c r="A5" s="32"/>
      <c r="B5" s="32"/>
      <c r="C5" s="6" t="s">
        <v>3</v>
      </c>
      <c r="D5" s="40" t="s">
        <v>56</v>
      </c>
      <c r="E5" s="32"/>
      <c r="F5" s="41"/>
      <c r="G5" s="33"/>
      <c r="H5" s="42"/>
      <c r="I5" s="42"/>
      <c r="J5" s="42"/>
      <c r="K5" s="42"/>
      <c r="L5" s="42"/>
      <c r="M5" s="42"/>
      <c r="N5" s="42"/>
      <c r="O5" s="42"/>
      <c r="P5" s="43"/>
      <c r="Q5" s="42"/>
      <c r="R5" s="43"/>
      <c r="S5" s="42"/>
      <c r="T5" s="43"/>
      <c r="U5" s="42"/>
      <c r="V5" s="43"/>
      <c r="W5" s="42"/>
      <c r="X5" s="43"/>
      <c r="Y5" s="42"/>
      <c r="Z5" s="43"/>
      <c r="AA5" s="42"/>
      <c r="AB5" s="44"/>
      <c r="AC5" s="45"/>
      <c r="AD5" s="46"/>
      <c r="AE5" s="47"/>
    </row>
    <row r="6" spans="1:31" ht="18" customHeight="1" x14ac:dyDescent="0.25">
      <c r="A6" s="32"/>
      <c r="B6" s="32"/>
      <c r="C6" s="2" t="s">
        <v>4</v>
      </c>
      <c r="D6" s="40" t="str">
        <f>[1]Rekapitulace!C8</f>
        <v>Vodovody a kanalizace Mladá Boleslav a.s.</v>
      </c>
      <c r="E6" s="32"/>
      <c r="F6" s="41"/>
      <c r="G6" s="33"/>
      <c r="H6" s="42"/>
      <c r="I6" s="42"/>
      <c r="J6" s="42"/>
      <c r="K6" s="42"/>
      <c r="L6" s="42"/>
      <c r="M6" s="42"/>
      <c r="N6" s="42"/>
      <c r="O6" s="42"/>
      <c r="P6" s="43"/>
      <c r="Q6" s="42"/>
      <c r="R6" s="43"/>
      <c r="S6" s="42"/>
      <c r="T6" s="43"/>
      <c r="U6" s="42"/>
      <c r="V6" s="43"/>
      <c r="W6" s="42"/>
      <c r="X6" s="43"/>
      <c r="Y6" s="42"/>
      <c r="Z6" s="43"/>
      <c r="AA6" s="42"/>
      <c r="AB6" s="44"/>
      <c r="AC6" s="45"/>
      <c r="AD6" s="46"/>
      <c r="AE6" s="47"/>
    </row>
    <row r="7" spans="1:31" ht="18" customHeight="1" x14ac:dyDescent="0.25">
      <c r="A7" s="32"/>
      <c r="B7" s="32"/>
      <c r="C7" s="2" t="s">
        <v>6</v>
      </c>
      <c r="D7" s="48" t="str">
        <f>[1]Rekapitulace!C9</f>
        <v>VCES a.s.</v>
      </c>
      <c r="E7" s="32"/>
      <c r="F7" s="41"/>
      <c r="G7" s="33"/>
      <c r="H7" s="42"/>
      <c r="I7" s="42"/>
      <c r="J7" s="42"/>
      <c r="K7" s="42"/>
      <c r="L7" s="42"/>
      <c r="M7" s="42"/>
      <c r="N7" s="42"/>
      <c r="O7" s="42"/>
      <c r="P7" s="43"/>
      <c r="Q7" s="42"/>
      <c r="R7" s="43"/>
      <c r="S7" s="42"/>
      <c r="T7" s="43"/>
      <c r="U7" s="42"/>
      <c r="V7" s="43"/>
      <c r="W7" s="42"/>
      <c r="X7" s="43"/>
      <c r="Y7" s="42"/>
      <c r="Z7" s="43"/>
      <c r="AA7" s="42"/>
      <c r="AB7" s="44"/>
      <c r="AC7" s="45"/>
      <c r="AD7" s="46"/>
      <c r="AE7" s="47"/>
    </row>
    <row r="8" spans="1:31" ht="18" customHeight="1" x14ac:dyDescent="0.2">
      <c r="B8" s="49"/>
      <c r="C8" s="50"/>
      <c r="D8" s="51"/>
      <c r="E8" s="52"/>
      <c r="F8" s="52"/>
      <c r="G8" s="53"/>
      <c r="H8" s="54"/>
      <c r="I8" s="55"/>
    </row>
    <row r="9" spans="1:31" ht="18" customHeight="1" x14ac:dyDescent="0.25">
      <c r="B9" s="57" t="s">
        <v>33</v>
      </c>
      <c r="C9" s="58"/>
      <c r="F9" s="59"/>
    </row>
    <row r="10" spans="1:31" ht="18" customHeight="1" x14ac:dyDescent="0.25">
      <c r="B10" s="57"/>
      <c r="C10" s="58"/>
      <c r="F10" s="59"/>
    </row>
    <row r="11" spans="1:31" ht="18" customHeight="1" x14ac:dyDescent="0.2">
      <c r="A11" s="152" t="s">
        <v>26</v>
      </c>
      <c r="B11" s="153"/>
      <c r="C11" s="153"/>
      <c r="D11" s="153"/>
      <c r="E11" s="64"/>
      <c r="F11" s="58"/>
      <c r="G11" s="65"/>
      <c r="H11" s="66"/>
      <c r="I11" s="67"/>
      <c r="K11" s="105"/>
      <c r="L11" s="105"/>
      <c r="M11" s="141"/>
    </row>
    <row r="12" spans="1:31" ht="30" customHeight="1" x14ac:dyDescent="0.2">
      <c r="A12" s="68"/>
      <c r="B12" s="147"/>
      <c r="C12" s="148"/>
      <c r="D12" s="63"/>
      <c r="E12" s="149" t="s">
        <v>40</v>
      </c>
      <c r="F12" s="149"/>
      <c r="G12" s="149"/>
      <c r="H12" s="150" t="s">
        <v>41</v>
      </c>
      <c r="I12" s="150"/>
      <c r="J12" s="150"/>
      <c r="K12" s="151" t="s">
        <v>13</v>
      </c>
      <c r="L12" s="151"/>
      <c r="M12" s="151"/>
    </row>
    <row r="13" spans="1:31" s="80" customFormat="1" ht="24" customHeight="1" x14ac:dyDescent="0.2">
      <c r="A13" s="69" t="s">
        <v>42</v>
      </c>
      <c r="B13" s="70" t="s">
        <v>24</v>
      </c>
      <c r="C13" s="69" t="s">
        <v>24</v>
      </c>
      <c r="D13" s="70" t="s">
        <v>43</v>
      </c>
      <c r="E13" s="71" t="s">
        <v>44</v>
      </c>
      <c r="F13" s="72" t="s">
        <v>45</v>
      </c>
      <c r="G13" s="73" t="s">
        <v>46</v>
      </c>
      <c r="H13" s="74" t="s">
        <v>44</v>
      </c>
      <c r="I13" s="75" t="s">
        <v>47</v>
      </c>
      <c r="J13" s="76" t="s">
        <v>46</v>
      </c>
      <c r="K13" s="77" t="s">
        <v>44</v>
      </c>
      <c r="L13" s="78" t="s">
        <v>47</v>
      </c>
      <c r="M13" s="79" t="s">
        <v>48</v>
      </c>
    </row>
    <row r="14" spans="1:31" s="80" customFormat="1" ht="24" customHeight="1" x14ac:dyDescent="0.2">
      <c r="A14" s="81" t="s">
        <v>49</v>
      </c>
      <c r="B14" s="82" t="s">
        <v>50</v>
      </c>
      <c r="C14" s="83"/>
      <c r="D14" s="83"/>
      <c r="E14" s="83"/>
      <c r="F14" s="84"/>
      <c r="G14" s="85"/>
      <c r="H14" s="86"/>
      <c r="I14" s="86"/>
      <c r="J14" s="86"/>
      <c r="K14" s="85"/>
      <c r="L14" s="85"/>
      <c r="M14" s="85"/>
    </row>
    <row r="15" spans="1:31" s="97" customFormat="1" x14ac:dyDescent="0.2">
      <c r="A15" s="87"/>
      <c r="B15" s="88" t="s">
        <v>51</v>
      </c>
      <c r="C15" s="89" t="s">
        <v>27</v>
      </c>
      <c r="D15" s="63"/>
      <c r="E15" s="90">
        <v>1</v>
      </c>
      <c r="F15" s="91"/>
      <c r="G15" s="101">
        <f t="shared" ref="G15:G26" si="0">SUM(G2:G14)</f>
        <v>0</v>
      </c>
      <c r="H15" s="92">
        <v>1</v>
      </c>
      <c r="I15" s="93">
        <v>470739.7</v>
      </c>
      <c r="J15" s="94">
        <f>H15*I15</f>
        <v>470739.7</v>
      </c>
      <c r="K15" s="95"/>
      <c r="L15" s="96">
        <f>E15*I15</f>
        <v>470739.7</v>
      </c>
      <c r="M15" s="106">
        <f>E15*L15</f>
        <v>470739.7</v>
      </c>
    </row>
    <row r="16" spans="1:31" s="97" customFormat="1" x14ac:dyDescent="0.2">
      <c r="A16" s="87"/>
      <c r="B16" s="88"/>
      <c r="C16" s="89" t="s">
        <v>28</v>
      </c>
      <c r="D16" s="63"/>
      <c r="E16" s="90">
        <v>1</v>
      </c>
      <c r="F16" s="91"/>
      <c r="G16" s="101">
        <f t="shared" si="0"/>
        <v>0</v>
      </c>
      <c r="H16" s="92">
        <v>1</v>
      </c>
      <c r="I16" s="93">
        <v>1932193.99</v>
      </c>
      <c r="J16" s="94">
        <f t="shared" ref="J16:J26" si="1">H16*I16</f>
        <v>1932193.99</v>
      </c>
      <c r="K16" s="95"/>
      <c r="L16" s="96">
        <f t="shared" ref="L16:L26" si="2">E16*I16</f>
        <v>1932193.99</v>
      </c>
      <c r="M16" s="106">
        <f t="shared" ref="M16:M26" si="3">E16*L16</f>
        <v>1932193.99</v>
      </c>
    </row>
    <row r="17" spans="1:16" s="97" customFormat="1" x14ac:dyDescent="0.2">
      <c r="A17" s="87"/>
      <c r="B17" s="88"/>
      <c r="C17" s="89" t="s">
        <v>34</v>
      </c>
      <c r="D17" s="63"/>
      <c r="E17" s="90">
        <v>1</v>
      </c>
      <c r="F17" s="91"/>
      <c r="G17" s="101">
        <f t="shared" si="0"/>
        <v>0</v>
      </c>
      <c r="H17" s="92">
        <v>1</v>
      </c>
      <c r="I17" s="93">
        <v>713118.04</v>
      </c>
      <c r="J17" s="94">
        <f t="shared" si="1"/>
        <v>713118.04</v>
      </c>
      <c r="K17" s="95"/>
      <c r="L17" s="96">
        <f t="shared" si="2"/>
        <v>713118.04</v>
      </c>
      <c r="M17" s="106">
        <f t="shared" si="3"/>
        <v>713118.04</v>
      </c>
    </row>
    <row r="18" spans="1:16" s="97" customFormat="1" x14ac:dyDescent="0.2">
      <c r="A18" s="87"/>
      <c r="B18" s="88"/>
      <c r="C18" s="89" t="s">
        <v>35</v>
      </c>
      <c r="D18" s="63"/>
      <c r="E18" s="90">
        <v>1</v>
      </c>
      <c r="F18" s="91"/>
      <c r="G18" s="101">
        <f t="shared" si="0"/>
        <v>0</v>
      </c>
      <c r="H18" s="92">
        <v>1</v>
      </c>
      <c r="I18" s="93">
        <v>2522537.92</v>
      </c>
      <c r="J18" s="94">
        <f t="shared" si="1"/>
        <v>2522537.92</v>
      </c>
      <c r="K18" s="95"/>
      <c r="L18" s="96">
        <f t="shared" si="2"/>
        <v>2522537.92</v>
      </c>
      <c r="M18" s="106">
        <f t="shared" si="3"/>
        <v>2522537.92</v>
      </c>
    </row>
    <row r="19" spans="1:16" s="97" customFormat="1" x14ac:dyDescent="0.2">
      <c r="A19" s="87"/>
      <c r="B19" s="88"/>
      <c r="C19" s="89" t="s">
        <v>29</v>
      </c>
      <c r="D19" s="63"/>
      <c r="E19" s="90">
        <v>1</v>
      </c>
      <c r="F19" s="91"/>
      <c r="G19" s="101">
        <f t="shared" si="0"/>
        <v>0</v>
      </c>
      <c r="H19" s="92">
        <v>1</v>
      </c>
      <c r="I19" s="93">
        <v>317672.57999999996</v>
      </c>
      <c r="J19" s="94">
        <f t="shared" si="1"/>
        <v>317672.57999999996</v>
      </c>
      <c r="K19" s="95"/>
      <c r="L19" s="96">
        <f t="shared" si="2"/>
        <v>317672.57999999996</v>
      </c>
      <c r="M19" s="106">
        <f t="shared" si="3"/>
        <v>317672.57999999996</v>
      </c>
    </row>
    <row r="20" spans="1:16" s="97" customFormat="1" x14ac:dyDescent="0.2">
      <c r="A20" s="87"/>
      <c r="B20" s="88"/>
      <c r="C20" s="89" t="s">
        <v>36</v>
      </c>
      <c r="D20" s="63"/>
      <c r="E20" s="90">
        <v>1</v>
      </c>
      <c r="F20" s="91"/>
      <c r="G20" s="101">
        <f t="shared" si="0"/>
        <v>0</v>
      </c>
      <c r="H20" s="92">
        <v>1</v>
      </c>
      <c r="I20" s="93">
        <v>1601608.34</v>
      </c>
      <c r="J20" s="94">
        <f t="shared" si="1"/>
        <v>1601608.34</v>
      </c>
      <c r="K20" s="95"/>
      <c r="L20" s="96">
        <f t="shared" si="2"/>
        <v>1601608.34</v>
      </c>
      <c r="M20" s="106">
        <f t="shared" si="3"/>
        <v>1601608.34</v>
      </c>
    </row>
    <row r="21" spans="1:16" s="97" customFormat="1" x14ac:dyDescent="0.2">
      <c r="A21" s="87"/>
      <c r="B21" s="88"/>
      <c r="C21" s="89" t="s">
        <v>37</v>
      </c>
      <c r="D21" s="63"/>
      <c r="E21" s="90">
        <v>1</v>
      </c>
      <c r="F21" s="91"/>
      <c r="G21" s="101">
        <f t="shared" si="0"/>
        <v>0</v>
      </c>
      <c r="H21" s="92">
        <v>1</v>
      </c>
      <c r="I21" s="93">
        <v>189730.34</v>
      </c>
      <c r="J21" s="94">
        <f t="shared" si="1"/>
        <v>189730.34</v>
      </c>
      <c r="K21" s="95"/>
      <c r="L21" s="96">
        <f t="shared" si="2"/>
        <v>189730.34</v>
      </c>
      <c r="M21" s="106">
        <f t="shared" si="3"/>
        <v>189730.34</v>
      </c>
    </row>
    <row r="22" spans="1:16" s="97" customFormat="1" x14ac:dyDescent="0.2">
      <c r="A22" s="87"/>
      <c r="B22" s="88"/>
      <c r="C22" s="89" t="s">
        <v>30</v>
      </c>
      <c r="D22" s="63"/>
      <c r="E22" s="90">
        <v>1</v>
      </c>
      <c r="F22" s="91"/>
      <c r="G22" s="101">
        <f t="shared" si="0"/>
        <v>0</v>
      </c>
      <c r="H22" s="92">
        <v>1</v>
      </c>
      <c r="I22" s="93">
        <v>418236.38</v>
      </c>
      <c r="J22" s="94">
        <f t="shared" si="1"/>
        <v>418236.38</v>
      </c>
      <c r="K22" s="95"/>
      <c r="L22" s="96">
        <f t="shared" si="2"/>
        <v>418236.38</v>
      </c>
      <c r="M22" s="106">
        <f t="shared" si="3"/>
        <v>418236.38</v>
      </c>
    </row>
    <row r="23" spans="1:16" s="97" customFormat="1" x14ac:dyDescent="0.2">
      <c r="A23" s="87"/>
      <c r="B23" s="88"/>
      <c r="C23" s="89" t="s">
        <v>31</v>
      </c>
      <c r="D23" s="63"/>
      <c r="E23" s="90">
        <v>1</v>
      </c>
      <c r="F23" s="91"/>
      <c r="G23" s="101">
        <f t="shared" si="0"/>
        <v>0</v>
      </c>
      <c r="H23" s="92">
        <v>1</v>
      </c>
      <c r="I23" s="93">
        <v>686701.32000000007</v>
      </c>
      <c r="J23" s="94">
        <f t="shared" si="1"/>
        <v>686701.32000000007</v>
      </c>
      <c r="K23" s="95"/>
      <c r="L23" s="96">
        <f t="shared" si="2"/>
        <v>686701.32000000007</v>
      </c>
      <c r="M23" s="106">
        <f t="shared" si="3"/>
        <v>686701.32000000007</v>
      </c>
    </row>
    <row r="24" spans="1:16" s="97" customFormat="1" x14ac:dyDescent="0.2">
      <c r="A24" s="87"/>
      <c r="B24" s="88"/>
      <c r="C24" s="89" t="s">
        <v>38</v>
      </c>
      <c r="D24" s="63"/>
      <c r="E24" s="90">
        <v>1</v>
      </c>
      <c r="F24" s="91"/>
      <c r="G24" s="101">
        <f t="shared" si="0"/>
        <v>0</v>
      </c>
      <c r="H24" s="92">
        <v>1</v>
      </c>
      <c r="I24" s="93">
        <v>0</v>
      </c>
      <c r="J24" s="94">
        <f t="shared" si="1"/>
        <v>0</v>
      </c>
      <c r="K24" s="95"/>
      <c r="L24" s="96">
        <f t="shared" si="2"/>
        <v>0</v>
      </c>
      <c r="M24" s="106">
        <f t="shared" si="3"/>
        <v>0</v>
      </c>
    </row>
    <row r="25" spans="1:16" s="97" customFormat="1" x14ac:dyDescent="0.2">
      <c r="A25" s="87"/>
      <c r="B25" s="88"/>
      <c r="C25" s="89" t="s">
        <v>32</v>
      </c>
      <c r="D25" s="63"/>
      <c r="E25" s="90">
        <v>1</v>
      </c>
      <c r="F25" s="91"/>
      <c r="G25" s="101">
        <f t="shared" si="0"/>
        <v>0</v>
      </c>
      <c r="H25" s="92">
        <v>1</v>
      </c>
      <c r="I25" s="93">
        <v>1506016.15</v>
      </c>
      <c r="J25" s="94">
        <f t="shared" si="1"/>
        <v>1506016.15</v>
      </c>
      <c r="K25" s="95"/>
      <c r="L25" s="96">
        <f t="shared" si="2"/>
        <v>1506016.15</v>
      </c>
      <c r="M25" s="106">
        <f t="shared" si="3"/>
        <v>1506016.15</v>
      </c>
    </row>
    <row r="26" spans="1:16" s="97" customFormat="1" x14ac:dyDescent="0.2">
      <c r="A26" s="87"/>
      <c r="B26" s="88"/>
      <c r="C26" s="89" t="s">
        <v>39</v>
      </c>
      <c r="D26" s="63"/>
      <c r="E26" s="90">
        <v>1</v>
      </c>
      <c r="F26" s="91"/>
      <c r="G26" s="101">
        <f t="shared" si="0"/>
        <v>0</v>
      </c>
      <c r="H26" s="92">
        <v>1</v>
      </c>
      <c r="I26" s="93">
        <v>844569.4</v>
      </c>
      <c r="J26" s="94">
        <f t="shared" si="1"/>
        <v>844569.4</v>
      </c>
      <c r="K26" s="95"/>
      <c r="L26" s="96">
        <f t="shared" si="2"/>
        <v>844569.4</v>
      </c>
      <c r="M26" s="106">
        <f t="shared" si="3"/>
        <v>844569.4</v>
      </c>
    </row>
    <row r="27" spans="1:16" s="97" customFormat="1" x14ac:dyDescent="0.2">
      <c r="A27" s="87"/>
      <c r="B27" s="88"/>
      <c r="C27" s="89"/>
      <c r="D27" s="63"/>
      <c r="E27" s="90"/>
      <c r="F27" s="91"/>
      <c r="G27" s="101"/>
      <c r="H27" s="92"/>
      <c r="I27" s="93"/>
      <c r="J27" s="94"/>
      <c r="K27" s="95"/>
      <c r="L27" s="96"/>
      <c r="M27" s="106"/>
    </row>
    <row r="28" spans="1:16" s="97" customFormat="1" x14ac:dyDescent="0.2">
      <c r="A28" s="87"/>
      <c r="B28" s="88"/>
      <c r="C28" s="89"/>
      <c r="D28" s="63"/>
      <c r="E28" s="90"/>
      <c r="F28" s="91"/>
      <c r="G28" s="101"/>
      <c r="H28" s="92"/>
      <c r="I28" s="93"/>
      <c r="J28" s="94"/>
      <c r="K28" s="95"/>
      <c r="L28" s="96"/>
      <c r="M28" s="106"/>
    </row>
    <row r="29" spans="1:16" s="108" customFormat="1" ht="18" customHeight="1" x14ac:dyDescent="0.2">
      <c r="A29" s="98"/>
      <c r="B29" s="98"/>
      <c r="C29" s="99"/>
      <c r="D29" s="98"/>
      <c r="E29" s="100"/>
      <c r="F29" s="98"/>
      <c r="G29" s="101">
        <f>SUM(G15:G28)</f>
        <v>0</v>
      </c>
      <c r="H29" s="102"/>
      <c r="I29" s="103"/>
      <c r="J29" s="104">
        <f>SUM(J15:J28)</f>
        <v>11203124.16</v>
      </c>
      <c r="K29" s="105"/>
      <c r="L29" s="105"/>
      <c r="M29" s="106">
        <f>SUM(M15:M28)</f>
        <v>11203124.16</v>
      </c>
      <c r="N29" s="107"/>
    </row>
    <row r="30" spans="1:16" s="109" customFormat="1" ht="24.95" customHeight="1" thickBot="1" x14ac:dyDescent="0.3">
      <c r="B30" s="110"/>
      <c r="C30" s="111"/>
      <c r="E30" s="112"/>
      <c r="F30" s="113"/>
      <c r="G30" s="114"/>
      <c r="H30" s="115"/>
      <c r="I30" s="116"/>
      <c r="J30" s="117"/>
      <c r="K30" s="117"/>
      <c r="L30" s="117"/>
      <c r="M30" s="117"/>
    </row>
    <row r="31" spans="1:16" s="109" customFormat="1" ht="24.95" customHeight="1" thickBot="1" x14ac:dyDescent="0.3">
      <c r="A31" s="118"/>
      <c r="B31" s="119"/>
      <c r="C31" s="120" t="s">
        <v>52</v>
      </c>
      <c r="D31" s="121"/>
      <c r="E31" s="122"/>
      <c r="F31" s="123"/>
      <c r="G31" s="124">
        <f>G29</f>
        <v>0</v>
      </c>
      <c r="H31" s="125"/>
      <c r="I31" s="125"/>
      <c r="J31" s="126">
        <f>J29</f>
        <v>11203124.16</v>
      </c>
      <c r="K31" s="126"/>
      <c r="L31" s="126"/>
      <c r="M31" s="127">
        <f>M29</f>
        <v>11203124.16</v>
      </c>
      <c r="N31" s="128"/>
      <c r="O31" s="129"/>
      <c r="P31" s="129"/>
    </row>
    <row r="32" spans="1:16" s="109" customFormat="1" ht="24.95" customHeight="1" x14ac:dyDescent="0.25">
      <c r="B32" s="130"/>
      <c r="C32" s="131"/>
      <c r="D32" s="132"/>
      <c r="E32" s="133"/>
      <c r="F32" s="113"/>
      <c r="G32" s="134"/>
      <c r="H32" s="135"/>
      <c r="I32" s="136"/>
      <c r="J32" s="128"/>
      <c r="K32" s="128"/>
      <c r="L32" s="128"/>
      <c r="M32" s="128"/>
    </row>
    <row r="33" spans="2:13" s="111" customFormat="1" ht="24.95" customHeight="1" x14ac:dyDescent="0.25">
      <c r="B33" s="21" t="s">
        <v>15</v>
      </c>
      <c r="C33" s="137" t="s">
        <v>53</v>
      </c>
      <c r="E33" s="138"/>
      <c r="G33" s="137" t="s">
        <v>17</v>
      </c>
      <c r="H33" s="135"/>
      <c r="I33" s="139"/>
      <c r="J33" s="128"/>
      <c r="K33" s="26" t="s">
        <v>19</v>
      </c>
      <c r="L33" s="128"/>
      <c r="M33" s="128"/>
    </row>
    <row r="34" spans="2:13" s="111" customFormat="1" ht="24.95" customHeight="1" x14ac:dyDescent="0.25">
      <c r="B34" s="21"/>
      <c r="C34" s="137"/>
      <c r="E34" s="138"/>
      <c r="G34" s="137"/>
      <c r="H34" s="135"/>
      <c r="I34" s="139"/>
      <c r="J34" s="128"/>
      <c r="K34" s="26"/>
      <c r="L34" s="128"/>
      <c r="M34" s="128"/>
    </row>
    <row r="35" spans="2:13" s="111" customFormat="1" ht="24.95" customHeight="1" x14ac:dyDescent="0.25">
      <c r="B35" s="21" t="s">
        <v>16</v>
      </c>
      <c r="C35" s="21" t="s">
        <v>54</v>
      </c>
      <c r="E35" s="138"/>
      <c r="G35" s="21" t="s">
        <v>16</v>
      </c>
      <c r="H35" s="135"/>
      <c r="I35" s="139"/>
      <c r="J35" s="128"/>
      <c r="K35" s="21" t="s">
        <v>16</v>
      </c>
      <c r="L35" s="128"/>
      <c r="M35" s="128"/>
    </row>
    <row r="36" spans="2:13" x14ac:dyDescent="0.2">
      <c r="B36" s="63"/>
      <c r="C36" s="63"/>
      <c r="D36" s="63"/>
      <c r="E36" s="64"/>
      <c r="G36" s="65"/>
      <c r="H36" s="66"/>
      <c r="I36" s="67"/>
    </row>
    <row r="37" spans="2:13" x14ac:dyDescent="0.2">
      <c r="B37" s="63"/>
      <c r="C37" s="63"/>
      <c r="D37" s="63"/>
      <c r="E37" s="64"/>
      <c r="G37" s="65"/>
      <c r="H37" s="66"/>
      <c r="I37" s="67"/>
    </row>
    <row r="38" spans="2:13" x14ac:dyDescent="0.2">
      <c r="B38" s="63"/>
      <c r="C38" s="63"/>
      <c r="D38" s="63"/>
      <c r="E38" s="64"/>
      <c r="G38" s="65"/>
      <c r="H38" s="66"/>
      <c r="I38" s="67"/>
    </row>
    <row r="39" spans="2:13" x14ac:dyDescent="0.2">
      <c r="B39" s="63"/>
      <c r="C39" s="63"/>
      <c r="D39" s="63"/>
      <c r="E39" s="64"/>
      <c r="G39" s="65"/>
      <c r="H39" s="66"/>
      <c r="I39" s="67"/>
    </row>
    <row r="40" spans="2:13" x14ac:dyDescent="0.2">
      <c r="B40" s="63"/>
      <c r="C40" s="63"/>
      <c r="D40" s="63"/>
      <c r="E40" s="64"/>
      <c r="G40" s="65"/>
      <c r="H40" s="66"/>
      <c r="I40" s="67"/>
    </row>
    <row r="41" spans="2:13" x14ac:dyDescent="0.2">
      <c r="B41" s="63"/>
      <c r="C41" s="63"/>
      <c r="D41" s="63"/>
      <c r="E41" s="64"/>
      <c r="G41" s="65"/>
      <c r="H41" s="66"/>
      <c r="I41" s="67"/>
    </row>
    <row r="42" spans="2:13" x14ac:dyDescent="0.2">
      <c r="B42" s="63"/>
      <c r="C42" s="63"/>
      <c r="D42" s="63"/>
      <c r="E42" s="64"/>
      <c r="G42" s="65"/>
      <c r="H42" s="66"/>
      <c r="I42" s="67"/>
    </row>
    <row r="43" spans="2:13" x14ac:dyDescent="0.2">
      <c r="B43" s="63"/>
      <c r="C43" s="63"/>
      <c r="D43" s="63"/>
      <c r="E43" s="64"/>
      <c r="G43" s="65"/>
      <c r="H43" s="66"/>
      <c r="I43" s="67"/>
    </row>
    <row r="44" spans="2:13" x14ac:dyDescent="0.2">
      <c r="B44" s="63"/>
      <c r="C44" s="63"/>
      <c r="D44" s="63"/>
      <c r="E44" s="64"/>
      <c r="G44" s="65"/>
      <c r="H44" s="66"/>
      <c r="I44" s="67"/>
    </row>
    <row r="45" spans="2:13" x14ac:dyDescent="0.2">
      <c r="B45" s="63"/>
      <c r="C45" s="63"/>
      <c r="D45" s="63"/>
      <c r="E45" s="64"/>
      <c r="G45" s="65"/>
      <c r="H45" s="66"/>
      <c r="I45" s="67"/>
    </row>
    <row r="46" spans="2:13" x14ac:dyDescent="0.2">
      <c r="B46" s="63"/>
      <c r="C46" s="63"/>
      <c r="D46" s="63"/>
      <c r="E46" s="64"/>
      <c r="G46" s="65"/>
      <c r="H46" s="66"/>
      <c r="I46" s="67"/>
    </row>
    <row r="47" spans="2:13" x14ac:dyDescent="0.2">
      <c r="B47" s="63"/>
      <c r="C47" s="63"/>
      <c r="D47" s="63"/>
      <c r="E47" s="64"/>
      <c r="G47" s="65"/>
      <c r="H47" s="66"/>
      <c r="I47" s="67"/>
    </row>
    <row r="48" spans="2:13" x14ac:dyDescent="0.2">
      <c r="B48" s="63"/>
      <c r="C48" s="63"/>
      <c r="D48" s="63"/>
      <c r="E48" s="64"/>
      <c r="G48" s="65"/>
      <c r="H48" s="66"/>
      <c r="I48" s="67"/>
    </row>
    <row r="49" spans="1:31" x14ac:dyDescent="0.2">
      <c r="B49" s="63"/>
      <c r="C49" s="63"/>
      <c r="D49" s="63"/>
      <c r="E49" s="64"/>
      <c r="G49" s="65"/>
      <c r="H49" s="66"/>
      <c r="I49" s="67"/>
    </row>
    <row r="50" spans="1:31" x14ac:dyDescent="0.2">
      <c r="B50" s="63"/>
      <c r="C50" s="63"/>
      <c r="D50" s="63"/>
      <c r="E50" s="64"/>
      <c r="G50" s="65"/>
      <c r="H50" s="66"/>
      <c r="I50" s="67"/>
    </row>
    <row r="51" spans="1:31" s="56" customFormat="1" x14ac:dyDescent="0.2">
      <c r="A51" s="31"/>
      <c r="B51" s="63"/>
      <c r="C51" s="63"/>
      <c r="D51" s="63"/>
      <c r="E51" s="64"/>
      <c r="F51" s="140"/>
      <c r="G51" s="65"/>
      <c r="H51" s="66"/>
      <c r="I51" s="67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31" s="56" customFormat="1" x14ac:dyDescent="0.2">
      <c r="A52" s="31"/>
      <c r="B52" s="63"/>
      <c r="C52" s="63"/>
      <c r="D52" s="63"/>
      <c r="E52" s="64"/>
      <c r="F52" s="140"/>
      <c r="G52" s="65"/>
      <c r="H52" s="66"/>
      <c r="I52" s="67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31" s="56" customFormat="1" x14ac:dyDescent="0.2">
      <c r="A53" s="31"/>
      <c r="B53" s="63"/>
      <c r="C53" s="63"/>
      <c r="D53" s="63"/>
      <c r="E53" s="64"/>
      <c r="F53" s="140"/>
      <c r="G53" s="65"/>
      <c r="H53" s="66"/>
      <c r="I53" s="67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31" s="56" customFormat="1" x14ac:dyDescent="0.2">
      <c r="A54" s="31"/>
      <c r="B54" s="63"/>
      <c r="C54" s="63"/>
      <c r="D54" s="63"/>
      <c r="E54" s="64"/>
      <c r="F54" s="140"/>
      <c r="G54" s="65"/>
      <c r="H54" s="66"/>
      <c r="I54" s="67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31" s="56" customFormat="1" x14ac:dyDescent="0.2">
      <c r="A55" s="31"/>
      <c r="B55" s="63"/>
      <c r="C55" s="63"/>
      <c r="D55" s="63"/>
      <c r="E55" s="64"/>
      <c r="F55" s="140"/>
      <c r="G55" s="65"/>
      <c r="H55" s="66"/>
      <c r="I55" s="67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31" s="56" customFormat="1" x14ac:dyDescent="0.2">
      <c r="A56" s="31"/>
      <c r="B56" s="63"/>
      <c r="C56" s="63"/>
      <c r="D56" s="63"/>
      <c r="E56" s="64"/>
      <c r="F56" s="140"/>
      <c r="G56" s="65"/>
      <c r="H56" s="66"/>
      <c r="I56" s="67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31" s="56" customFormat="1" x14ac:dyDescent="0.2">
      <c r="A57" s="31"/>
      <c r="B57" s="63"/>
      <c r="C57" s="63"/>
      <c r="D57" s="63"/>
      <c r="E57" s="64"/>
      <c r="F57" s="140"/>
      <c r="G57" s="65"/>
      <c r="H57" s="66"/>
      <c r="I57" s="67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31" s="56" customFormat="1" x14ac:dyDescent="0.2">
      <c r="A58" s="31"/>
      <c r="B58" s="63"/>
      <c r="C58" s="63"/>
      <c r="D58" s="63"/>
      <c r="E58" s="64"/>
      <c r="F58" s="140"/>
      <c r="G58" s="65"/>
      <c r="H58" s="66"/>
      <c r="I58" s="67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31" s="56" customFormat="1" x14ac:dyDescent="0.2">
      <c r="A59" s="31"/>
      <c r="B59" s="63"/>
      <c r="C59" s="63"/>
      <c r="D59" s="63"/>
      <c r="E59" s="64"/>
      <c r="F59" s="140"/>
      <c r="G59" s="65"/>
      <c r="H59" s="66"/>
      <c r="I59" s="67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31" s="56" customFormat="1" x14ac:dyDescent="0.2">
      <c r="A60" s="31"/>
      <c r="B60" s="63"/>
      <c r="C60" s="63"/>
      <c r="D60" s="63"/>
      <c r="E60" s="64"/>
      <c r="F60" s="140"/>
      <c r="G60" s="65"/>
      <c r="H60" s="66"/>
      <c r="I60" s="67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31" s="56" customFormat="1" x14ac:dyDescent="0.2">
      <c r="A61" s="31"/>
      <c r="B61" s="63"/>
      <c r="C61" s="63"/>
      <c r="D61" s="63"/>
      <c r="E61" s="64"/>
      <c r="F61" s="140"/>
      <c r="G61" s="65"/>
      <c r="H61" s="66"/>
      <c r="I61" s="67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s="56" customFormat="1" x14ac:dyDescent="0.2">
      <c r="A62" s="31"/>
      <c r="B62" s="63"/>
      <c r="C62" s="63"/>
      <c r="D62" s="63"/>
      <c r="E62" s="64"/>
      <c r="F62" s="140"/>
      <c r="G62" s="65"/>
      <c r="H62" s="66"/>
      <c r="I62" s="67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31" s="56" customFormat="1" x14ac:dyDescent="0.2">
      <c r="A63" s="31"/>
      <c r="B63" s="63"/>
      <c r="C63" s="63"/>
      <c r="D63" s="63"/>
      <c r="E63" s="64"/>
      <c r="F63" s="140"/>
      <c r="G63" s="65"/>
      <c r="H63" s="66"/>
      <c r="I63" s="67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31" s="56" customFormat="1" x14ac:dyDescent="0.2">
      <c r="A64" s="31"/>
      <c r="B64" s="63"/>
      <c r="C64" s="63"/>
      <c r="D64" s="63"/>
      <c r="E64" s="64"/>
      <c r="F64" s="140"/>
      <c r="G64" s="65"/>
      <c r="H64" s="66"/>
      <c r="I64" s="67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56" customFormat="1" x14ac:dyDescent="0.2">
      <c r="A65" s="31"/>
      <c r="B65" s="63"/>
      <c r="C65" s="63"/>
      <c r="D65" s="63"/>
      <c r="E65" s="64"/>
      <c r="F65" s="140"/>
      <c r="G65" s="65"/>
      <c r="H65" s="66"/>
      <c r="I65" s="67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s="56" customFormat="1" x14ac:dyDescent="0.2">
      <c r="A66" s="31"/>
      <c r="B66" s="63"/>
      <c r="C66" s="63"/>
      <c r="D66" s="63"/>
      <c r="E66" s="64"/>
      <c r="F66" s="140"/>
      <c r="G66" s="65"/>
      <c r="H66" s="66"/>
      <c r="I66" s="67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31" s="56" customFormat="1" x14ac:dyDescent="0.2">
      <c r="A67" s="31"/>
      <c r="B67" s="63"/>
      <c r="C67" s="63"/>
      <c r="D67" s="63"/>
      <c r="E67" s="64"/>
      <c r="F67" s="140"/>
      <c r="G67" s="65"/>
      <c r="H67" s="66"/>
      <c r="I67" s="67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31" s="56" customFormat="1" x14ac:dyDescent="0.2">
      <c r="A68" s="31"/>
      <c r="B68" s="63"/>
      <c r="C68" s="63"/>
      <c r="D68" s="63"/>
      <c r="E68" s="64"/>
      <c r="F68" s="140"/>
      <c r="G68" s="65"/>
      <c r="H68" s="66"/>
      <c r="I68" s="67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56" customFormat="1" x14ac:dyDescent="0.2">
      <c r="A69" s="31"/>
      <c r="B69" s="63"/>
      <c r="C69" s="63"/>
      <c r="D69" s="63"/>
      <c r="E69" s="64"/>
      <c r="F69" s="140"/>
      <c r="G69" s="65"/>
      <c r="H69" s="66"/>
      <c r="I69" s="67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56" customFormat="1" x14ac:dyDescent="0.2">
      <c r="A70" s="31"/>
      <c r="B70" s="63"/>
      <c r="C70" s="63"/>
      <c r="D70" s="63"/>
      <c r="E70" s="64"/>
      <c r="F70" s="140"/>
      <c r="G70" s="65"/>
      <c r="H70" s="66"/>
      <c r="I70" s="67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56" customFormat="1" x14ac:dyDescent="0.2">
      <c r="A71" s="31"/>
      <c r="B71" s="63"/>
      <c r="C71" s="63"/>
      <c r="D71" s="63"/>
      <c r="E71" s="64"/>
      <c r="F71" s="140"/>
      <c r="G71" s="65"/>
      <c r="H71" s="66"/>
      <c r="I71" s="67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56" customFormat="1" x14ac:dyDescent="0.2">
      <c r="A72" s="31"/>
      <c r="B72" s="63"/>
      <c r="C72" s="63"/>
      <c r="D72" s="63"/>
      <c r="E72" s="64"/>
      <c r="F72" s="140"/>
      <c r="G72" s="65"/>
      <c r="H72" s="66"/>
      <c r="I72" s="67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56" customFormat="1" x14ac:dyDescent="0.2">
      <c r="A73" s="31"/>
      <c r="B73" s="63"/>
      <c r="C73" s="63"/>
      <c r="D73" s="63"/>
      <c r="E73" s="64"/>
      <c r="F73" s="140"/>
      <c r="G73" s="65"/>
      <c r="H73" s="66"/>
      <c r="I73" s="67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56" customFormat="1" x14ac:dyDescent="0.2">
      <c r="A74" s="31"/>
      <c r="B74" s="63"/>
      <c r="C74" s="63"/>
      <c r="D74" s="63"/>
      <c r="E74" s="64"/>
      <c r="F74" s="140"/>
      <c r="G74" s="65"/>
      <c r="H74" s="66"/>
      <c r="I74" s="67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56" customFormat="1" x14ac:dyDescent="0.2">
      <c r="A75" s="31"/>
      <c r="B75" s="63"/>
      <c r="C75" s="63"/>
      <c r="D75" s="63"/>
      <c r="E75" s="64"/>
      <c r="F75" s="140"/>
      <c r="G75" s="65"/>
      <c r="H75" s="66"/>
      <c r="I75" s="67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56" customFormat="1" x14ac:dyDescent="0.2">
      <c r="A76" s="31"/>
      <c r="B76" s="63"/>
      <c r="C76" s="63"/>
      <c r="D76" s="63"/>
      <c r="E76" s="64"/>
      <c r="F76" s="140"/>
      <c r="G76" s="65"/>
      <c r="H76" s="66"/>
      <c r="I76" s="67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56" customFormat="1" x14ac:dyDescent="0.2">
      <c r="A77" s="31"/>
      <c r="B77" s="63"/>
      <c r="C77" s="63"/>
      <c r="D77" s="63"/>
      <c r="E77" s="64"/>
      <c r="F77" s="140"/>
      <c r="G77" s="65"/>
      <c r="H77" s="66"/>
      <c r="I77" s="67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56" customFormat="1" x14ac:dyDescent="0.2">
      <c r="A78" s="31"/>
      <c r="B78" s="63"/>
      <c r="C78" s="63"/>
      <c r="D78" s="63"/>
      <c r="E78" s="64"/>
      <c r="F78" s="140"/>
      <c r="G78" s="65"/>
      <c r="H78" s="66"/>
      <c r="I78" s="67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56" customFormat="1" x14ac:dyDescent="0.2">
      <c r="A79" s="31"/>
      <c r="B79" s="63"/>
      <c r="C79" s="63"/>
      <c r="D79" s="63"/>
      <c r="E79" s="64"/>
      <c r="F79" s="140"/>
      <c r="G79" s="65"/>
      <c r="H79" s="66"/>
      <c r="I79" s="67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</sheetData>
  <mergeCells count="5">
    <mergeCell ref="B12:C12"/>
    <mergeCell ref="E12:G12"/>
    <mergeCell ref="H12:J12"/>
    <mergeCell ref="K12:M12"/>
    <mergeCell ref="A11:D11"/>
  </mergeCells>
  <conditionalFormatting sqref="Y1:AE1 D3 A1:W1">
    <cfRule type="cellIs" dxfId="0" priority="1" stopIfTrue="1" operator="lessThan">
      <formula>0</formula>
    </cfRule>
  </conditionalFormatting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009-01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ANTALOVÁ, Zdena</dc:creator>
  <cp:lastModifiedBy>ANTALOVÁ, Zdena</cp:lastModifiedBy>
  <cp:lastPrinted>2023-01-09T14:31:05Z</cp:lastPrinted>
  <dcterms:created xsi:type="dcterms:W3CDTF">2022-11-23T12:12:59Z</dcterms:created>
  <dcterms:modified xsi:type="dcterms:W3CDTF">2023-01-09T14:31:09Z</dcterms:modified>
</cp:coreProperties>
</file>